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massdisk05\fca\Audit\2024\Assets\"/>
    </mc:Choice>
  </mc:AlternateContent>
  <xr:revisionPtr revIDLastSave="0" documentId="13_ncr:1_{02DB15BF-884B-4320-9718-882CD414B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-30-21" sheetId="1" r:id="rId1"/>
  </sheets>
  <definedNames>
    <definedName name="_xlnm._FilterDatabase" localSheetId="0" hidden="1">'6-30-21'!$A$6:$H$38</definedName>
    <definedName name="_xlnm.Print_Titles" localSheetId="0">'6-30-21'!$1:$6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G25" i="1"/>
  <c r="G24" i="1"/>
  <c r="G41" i="1"/>
  <c r="G42" i="1" s="1"/>
  <c r="G10" i="1"/>
  <c r="G11" i="1"/>
  <c r="F38" i="1"/>
  <c r="G37" i="1"/>
  <c r="G26" i="1" l="1"/>
  <c r="G27" i="1"/>
  <c r="G28" i="1"/>
  <c r="G29" i="1"/>
  <c r="G30" i="1"/>
  <c r="G31" i="1"/>
  <c r="G32" i="1"/>
  <c r="G33" i="1"/>
  <c r="G34" i="1"/>
  <c r="G35" i="1"/>
  <c r="G36" i="1"/>
  <c r="G18" i="1"/>
  <c r="G19" i="1"/>
  <c r="G20" i="1"/>
  <c r="G21" i="1"/>
  <c r="G22" i="1"/>
  <c r="G23" i="1"/>
  <c r="G12" i="1" l="1"/>
  <c r="G13" i="1"/>
  <c r="G15" i="1"/>
  <c r="G16" i="1"/>
  <c r="G17" i="1"/>
  <c r="G8" i="1"/>
  <c r="G9" i="1"/>
  <c r="G7" i="1"/>
  <c r="G38" i="1" l="1"/>
  <c r="E38" i="1"/>
  <c r="D38" i="1"/>
  <c r="G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Cooley,Tracy</author>
  </authors>
  <commentList>
    <comment ref="B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Cooley,Tracy:</t>
        </r>
        <r>
          <rPr>
            <sz val="9"/>
            <color indexed="81"/>
            <rFont val="Tahoma"/>
            <family val="2"/>
          </rPr>
          <t xml:space="preserve">
changed from 48 to 42 per assessors office</t>
        </r>
      </text>
    </comment>
  </commentList>
</comments>
</file>

<file path=xl/sharedStrings.xml><?xml version="1.0" encoding="utf-8"?>
<sst xmlns="http://schemas.openxmlformats.org/spreadsheetml/2006/main" count="75" uniqueCount="33">
  <si>
    <t>Buffalo Urban Renewal Agency</t>
  </si>
  <si>
    <t>Real Estate Acquired for Resale</t>
  </si>
  <si>
    <t>Beginning Bal</t>
  </si>
  <si>
    <t>Bal @</t>
  </si>
  <si>
    <t>Additions</t>
  </si>
  <si>
    <t>Disposals</t>
  </si>
  <si>
    <t>Street</t>
  </si>
  <si>
    <t>Number</t>
  </si>
  <si>
    <t>Fund Classification</t>
  </si>
  <si>
    <t>Acquisition Price</t>
  </si>
  <si>
    <t xml:space="preserve">Acquisition Price </t>
  </si>
  <si>
    <t>Abby</t>
  </si>
  <si>
    <t>General</t>
  </si>
  <si>
    <t>CDBG</t>
  </si>
  <si>
    <t>Allen</t>
  </si>
  <si>
    <t>Beacon</t>
  </si>
  <si>
    <t>Buffalo Industrial Park- James Casey</t>
  </si>
  <si>
    <t>Court</t>
  </si>
  <si>
    <t>Exchange</t>
  </si>
  <si>
    <t>La Riviere</t>
  </si>
  <si>
    <t>Lakefront</t>
  </si>
  <si>
    <t>Main</t>
  </si>
  <si>
    <t>Mystic</t>
  </si>
  <si>
    <t>Ojibwa</t>
  </si>
  <si>
    <t>Perry</t>
  </si>
  <si>
    <t>Seymour H Knox</t>
  </si>
  <si>
    <t>Templeton Terrace</t>
  </si>
  <si>
    <t>Waterfront Cr.</t>
  </si>
  <si>
    <t>Wilkeson</t>
  </si>
  <si>
    <t>Total</t>
  </si>
  <si>
    <t>TO F/S</t>
  </si>
  <si>
    <t>GL U2000000 151001</t>
  </si>
  <si>
    <t>GL U2990000 151001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</si>
</sst>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9D9"/>
        <bgColor indexed="64"/>
      </patternFill>
    </fill>
    <fill>
      <patternFill patternType="solid">
        <fgColor rgb="FFDAEDF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15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44" fontId="3" fillId="0" borderId="0" xfId="1" applyFont="1" applyAlignment="1">
      <alignment horizontal="left" vertical="center" wrapText="1" indent="1"/>
    </xf>
    <xf numFmtId="44" fontId="3" fillId="0" borderId="0" xfId="1" applyFont="1" applyAlignment="1">
      <alignment horizontal="left" vertical="center" wrapText="1" indent="4"/>
    </xf>
    <xf numFmtId="44" fontId="4" fillId="0" borderId="0" xfId="1" applyFont="1" applyAlignment="1">
      <alignment horizontal="left" vertical="center" wrapText="1" indent="3"/>
    </xf>
    <xf numFmtId="44" fontId="5" fillId="0" borderId="0" xfId="1" applyFont="1" applyAlignment="1">
      <alignment horizontal="right" vertical="center" wrapText="1"/>
    </xf>
    <xf numFmtId="44" fontId="5" fillId="2" borderId="0" xfId="1" applyFont="1" applyFill="1" applyAlignment="1">
      <alignment horizontal="right" vertical="center" wrapText="1"/>
    </xf>
    <xf numFmtId="44" fontId="5" fillId="3" borderId="0" xfId="1" applyFont="1" applyFill="1" applyAlignment="1">
      <alignment horizontal="right" vertical="center" wrapText="1"/>
    </xf>
    <xf numFmtId="44" fontId="5" fillId="0" borderId="0" xfId="1" applyFont="1" applyAlignment="1">
      <alignment vertical="center" wrapText="1"/>
    </xf>
    <xf numFmtId="44" fontId="0" fillId="0" borderId="0" xfId="1" applyFont="1"/>
    <xf numFmtId="44" fontId="5" fillId="3" borderId="0" xfId="1" applyFont="1" applyFill="1" applyAlignment="1">
      <alignment horizontal="left" vertical="center" wrapText="1" indent="3"/>
    </xf>
    <xf numFmtId="44" fontId="5" fillId="2" borderId="0" xfId="1" applyFont="1" applyFill="1" applyAlignment="1">
      <alignment horizontal="left" vertical="center" wrapText="1" indent="3"/>
    </xf>
    <xf numFmtId="44" fontId="6" fillId="0" borderId="1" xfId="1" applyFont="1" applyBorder="1" applyAlignment="1">
      <alignment horizontal="right" vertical="center" wrapText="1"/>
    </xf>
    <xf numFmtId="14" fontId="3" fillId="0" borderId="1" xfId="1" applyNumberFormat="1" applyFont="1" applyBorder="1" applyAlignment="1">
      <alignment horizontal="left" vertical="center" wrapText="1" indent="3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44" fontId="5" fillId="4" borderId="4" xfId="1" applyFont="1" applyFill="1" applyBorder="1" applyAlignment="1">
      <alignment vertical="center" wrapText="1"/>
    </xf>
    <xf numFmtId="44" fontId="2" fillId="4" borderId="5" xfId="1" applyFont="1" applyFill="1" applyBorder="1" applyAlignment="1">
      <alignment vertical="center" wrapText="1"/>
    </xf>
    <xf numFmtId="14" fontId="3" fillId="0" borderId="0" xfId="1" applyNumberFormat="1" applyFont="1" applyBorder="1" applyAlignment="1">
      <alignment horizontal="left" vertical="center" wrapText="1" indent="3"/>
    </xf>
    <xf numFmtId="44" fontId="6" fillId="4" borderId="6" xfId="1" applyFont="1" applyFill="1" applyBorder="1" applyAlignment="1">
      <alignment vertical="center" wrapText="1"/>
    </xf>
    <xf numFmtId="44" fontId="6" fillId="4" borderId="5" xfId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44" fontId="2" fillId="0" borderId="0" xfId="1" applyFont="1" applyAlignment="1">
      <alignment vertical="center" wrapText="1"/>
    </xf>
    <xf numFmtId="44" fontId="5" fillId="0" borderId="0" xfId="1" applyFont="1" applyFill="1" applyAlignment="1">
      <alignment horizontal="right" vertical="center" wrapText="1"/>
    </xf>
    <xf numFmtId="44" fontId="2" fillId="0" borderId="0" xfId="1" applyFont="1" applyFill="1" applyAlignment="1">
      <alignment vertical="center" wrapText="1"/>
    </xf>
    <xf numFmtId="44" fontId="10" fillId="0" borderId="0" xfId="1" applyFont="1" applyFill="1" applyAlignment="1">
      <alignment vertical="center" wrapText="1"/>
    </xf>
    <xf numFmtId="44" fontId="11" fillId="0" borderId="0" xfId="1" applyFont="1"/>
    <xf numFmtId="44" fontId="0" fillId="0" borderId="7" xfId="1" applyFont="1" applyBorder="1"/>
    <xf numFmtId="44" fontId="0" fillId="0" borderId="0" xfId="0" applyNumberFormat="1"/>
    <xf numFmtId="16" fontId="0" fillId="0" borderId="0" xfId="0" applyNumberFormat="1"/>
    <xf numFmtId="0" fontId="3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44" fontId="2" fillId="0" borderId="0" xfId="1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27</xdr:row>
      <xdr:rowOff>171450</xdr:rowOff>
    </xdr:from>
    <xdr:to>
      <xdr:col>12</xdr:col>
      <xdr:colOff>390525</xdr:colOff>
      <xdr:row>28</xdr:row>
      <xdr:rowOff>171450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12439650" y="6305550"/>
          <a:ext cx="9525" cy="200025"/>
          <a:chOff x="12114" y="2477"/>
          <a:chExt cx="20" cy="311"/>
        </a:xfrm>
      </xdr:grpSpPr>
      <xdr:sp macro="" textlink="">
        <xdr:nvSpPr>
          <xdr:cNvPr id="1027" name="Freeform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/>
          </xdr:cNvSpPr>
        </xdr:nvSpPr>
        <xdr:spPr bwMode="auto">
          <a:xfrm>
            <a:off x="12116" y="2488"/>
            <a:ext cx="20" cy="290"/>
          </a:xfrm>
          <a:custGeom>
            <a:avLst/>
            <a:gdLst>
              <a:gd name="T0" fmla="*/ 0 w 20"/>
              <a:gd name="T1" fmla="*/ 0 h 290"/>
              <a:gd name="T2" fmla="*/ 0 w 20"/>
              <a:gd name="T3" fmla="*/ 289 h 290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20" h="290">
                <a:moveTo>
                  <a:pt x="0" y="0"/>
                </a:moveTo>
                <a:lnTo>
                  <a:pt x="0" y="289"/>
                </a:lnTo>
              </a:path>
            </a:pathLst>
          </a:custGeom>
          <a:noFill/>
          <a:ln w="183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6" name="Freeform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/>
          </xdr:cNvSpPr>
        </xdr:nvSpPr>
        <xdr:spPr bwMode="auto">
          <a:xfrm>
            <a:off x="12123" y="2486"/>
            <a:ext cx="20" cy="293"/>
          </a:xfrm>
          <a:custGeom>
            <a:avLst/>
            <a:gdLst>
              <a:gd name="T0" fmla="*/ 0 w 20"/>
              <a:gd name="T1" fmla="*/ 0 h 293"/>
              <a:gd name="T2" fmla="*/ 0 w 20"/>
              <a:gd name="T3" fmla="*/ 292 h 293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20" h="293">
                <a:moveTo>
                  <a:pt x="0" y="0"/>
                </a:moveTo>
                <a:lnTo>
                  <a:pt x="0" y="292"/>
                </a:lnTo>
              </a:path>
            </a:pathLst>
          </a:custGeom>
          <a:noFill/>
          <a:ln w="1101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14" zoomScaleNormal="100" workbookViewId="0">
      <selection activeCell="I40" sqref="I40"/>
    </sheetView>
  </sheetViews>
  <sheetFormatPr defaultRowHeight="15" x14ac:dyDescent="0.25"/>
  <cols>
    <col min="1" max="1" width="34.28515625" customWidth="1"/>
    <col min="2" max="2" width="7.85546875" bestFit="1" customWidth="1"/>
    <col min="3" max="3" width="13.42578125" customWidth="1"/>
    <col min="4" max="4" width="22.5703125" style="20" customWidth="1"/>
    <col min="5" max="5" width="20.7109375" style="20" customWidth="1"/>
    <col min="6" max="6" width="16" style="20" bestFit="1" customWidth="1"/>
    <col min="7" max="7" width="16.42578125" style="20" bestFit="1" customWidth="1"/>
    <col min="9" max="9" width="11.5703125" bestFit="1" customWidth="1"/>
    <col min="11" max="11" width="10.5703125" bestFit="1" customWidth="1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44"/>
    </row>
    <row r="2" spans="1:7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1">
        <v>45473</v>
      </c>
      <c r="B3" s="2"/>
      <c r="C3" s="2"/>
      <c r="D3" s="36"/>
      <c r="E3" s="36"/>
      <c r="F3" s="36"/>
      <c r="G3" s="36"/>
    </row>
    <row r="4" spans="1:7" ht="15.75" x14ac:dyDescent="0.25">
      <c r="A4" s="2"/>
      <c r="B4" s="2"/>
      <c r="C4" s="2"/>
      <c r="D4" s="13" t="s">
        <v>2</v>
      </c>
      <c r="E4" s="36"/>
      <c r="F4" s="36"/>
      <c r="G4" s="14" t="s">
        <v>3</v>
      </c>
    </row>
    <row r="5" spans="1:7" ht="16.5" thickBot="1" x14ac:dyDescent="0.3">
      <c r="A5" s="3"/>
      <c r="B5" s="3"/>
      <c r="C5" s="3"/>
      <c r="D5" s="24">
        <v>45107</v>
      </c>
      <c r="E5" s="15" t="s">
        <v>4</v>
      </c>
      <c r="F5" s="15" t="s">
        <v>5</v>
      </c>
      <c r="G5" s="30">
        <v>45473</v>
      </c>
    </row>
    <row r="6" spans="1:7" ht="30.75" thickBot="1" x14ac:dyDescent="0.3">
      <c r="A6" s="25" t="s">
        <v>6</v>
      </c>
      <c r="B6" s="26" t="s">
        <v>7</v>
      </c>
      <c r="C6" s="27" t="s">
        <v>8</v>
      </c>
      <c r="D6" s="28" t="s">
        <v>9</v>
      </c>
      <c r="E6" s="29"/>
      <c r="F6" s="31"/>
      <c r="G6" s="32" t="s">
        <v>10</v>
      </c>
    </row>
    <row r="7" spans="1:7" ht="15.75" x14ac:dyDescent="0.25">
      <c r="A7" s="35" t="s">
        <v>11</v>
      </c>
      <c r="B7" s="4">
        <v>229</v>
      </c>
      <c r="C7" s="33" t="s">
        <v>12</v>
      </c>
      <c r="D7" s="16">
        <v>1</v>
      </c>
      <c r="E7" s="36"/>
      <c r="F7" s="36"/>
      <c r="G7" s="16">
        <f>D7+E7-F7</f>
        <v>1</v>
      </c>
    </row>
    <row r="8" spans="1:7" ht="15.75" x14ac:dyDescent="0.25">
      <c r="A8" s="35" t="s">
        <v>11</v>
      </c>
      <c r="B8" s="4">
        <v>265</v>
      </c>
      <c r="C8" s="33" t="s">
        <v>13</v>
      </c>
      <c r="D8" s="16">
        <v>1</v>
      </c>
      <c r="E8" s="36"/>
      <c r="F8" s="36"/>
      <c r="G8" s="16">
        <f t="shared" ref="G8:G17" si="0">D8+E8-F8</f>
        <v>1</v>
      </c>
    </row>
    <row r="9" spans="1:7" ht="15.75" x14ac:dyDescent="0.25">
      <c r="A9" s="35" t="s">
        <v>11</v>
      </c>
      <c r="B9" s="6">
        <v>341</v>
      </c>
      <c r="C9" s="5" t="s">
        <v>13</v>
      </c>
      <c r="D9" s="17">
        <v>1</v>
      </c>
      <c r="E9" s="36"/>
      <c r="F9" s="36"/>
      <c r="G9" s="16">
        <f t="shared" si="0"/>
        <v>1</v>
      </c>
    </row>
    <row r="10" spans="1:7" ht="15.75" x14ac:dyDescent="0.25">
      <c r="A10" s="35" t="s">
        <v>14</v>
      </c>
      <c r="B10" s="4">
        <v>225</v>
      </c>
      <c r="C10" s="33" t="s">
        <v>13</v>
      </c>
      <c r="D10" s="16">
        <v>12604</v>
      </c>
      <c r="E10" s="36"/>
      <c r="F10" s="19">
        <v>12604</v>
      </c>
      <c r="G10" s="16">
        <f t="shared" si="0"/>
        <v>0</v>
      </c>
    </row>
    <row r="11" spans="1:7" ht="15.75" x14ac:dyDescent="0.25">
      <c r="A11" s="35" t="s">
        <v>14</v>
      </c>
      <c r="B11" s="8">
        <v>252</v>
      </c>
      <c r="C11" s="7" t="s">
        <v>13</v>
      </c>
      <c r="D11" s="18">
        <v>15000</v>
      </c>
      <c r="E11" s="36"/>
      <c r="F11" s="19">
        <v>15000</v>
      </c>
      <c r="G11" s="16">
        <f t="shared" si="0"/>
        <v>0</v>
      </c>
    </row>
    <row r="12" spans="1:7" ht="15.75" x14ac:dyDescent="0.25">
      <c r="A12" s="35" t="s">
        <v>15</v>
      </c>
      <c r="B12" s="4">
        <v>9</v>
      </c>
      <c r="C12" s="33" t="s">
        <v>13</v>
      </c>
      <c r="D12" s="16">
        <v>1</v>
      </c>
      <c r="E12" s="36"/>
      <c r="F12" s="36"/>
      <c r="G12" s="16">
        <f t="shared" si="0"/>
        <v>1</v>
      </c>
    </row>
    <row r="13" spans="1:7" ht="15.75" x14ac:dyDescent="0.25">
      <c r="A13" s="35" t="s">
        <v>15</v>
      </c>
      <c r="B13" s="4">
        <v>92</v>
      </c>
      <c r="C13" s="33" t="s">
        <v>13</v>
      </c>
      <c r="D13" s="16">
        <v>1</v>
      </c>
      <c r="E13" s="36"/>
      <c r="F13" s="36"/>
      <c r="G13" s="16">
        <f t="shared" si="0"/>
        <v>1</v>
      </c>
    </row>
    <row r="14" spans="1:7" ht="60" customHeight="1" x14ac:dyDescent="0.25">
      <c r="A14" s="45" t="s">
        <v>16</v>
      </c>
      <c r="B14" s="2"/>
      <c r="C14" s="2"/>
      <c r="D14" s="36">
        <v>1</v>
      </c>
      <c r="E14" s="46"/>
      <c r="F14" s="46"/>
      <c r="G14" s="16">
        <v>1</v>
      </c>
    </row>
    <row r="15" spans="1:7" x14ac:dyDescent="0.25">
      <c r="A15" s="45"/>
      <c r="B15" s="4">
        <v>97</v>
      </c>
      <c r="C15" s="33" t="s">
        <v>13</v>
      </c>
      <c r="D15" s="16">
        <v>1</v>
      </c>
      <c r="E15" s="46"/>
      <c r="F15" s="46"/>
      <c r="G15" s="16">
        <f t="shared" si="0"/>
        <v>1</v>
      </c>
    </row>
    <row r="16" spans="1:7" ht="15.75" x14ac:dyDescent="0.25">
      <c r="A16" s="35" t="s">
        <v>17</v>
      </c>
      <c r="B16" s="4">
        <v>50</v>
      </c>
      <c r="C16" s="33" t="s">
        <v>12</v>
      </c>
      <c r="D16" s="16">
        <v>1</v>
      </c>
      <c r="E16" s="36"/>
      <c r="F16" s="36"/>
      <c r="G16" s="16">
        <f t="shared" si="0"/>
        <v>1</v>
      </c>
    </row>
    <row r="17" spans="1:12" ht="15.75" x14ac:dyDescent="0.25">
      <c r="A17" s="35" t="s">
        <v>18</v>
      </c>
      <c r="B17" s="8">
        <v>450</v>
      </c>
      <c r="C17" s="7" t="s">
        <v>13</v>
      </c>
      <c r="D17" s="18">
        <v>69760</v>
      </c>
      <c r="E17" s="36"/>
      <c r="F17" s="36"/>
      <c r="G17" s="16">
        <f t="shared" si="0"/>
        <v>69760</v>
      </c>
      <c r="I17" s="42"/>
    </row>
    <row r="18" spans="1:12" ht="15.75" x14ac:dyDescent="0.25">
      <c r="A18" s="35" t="s">
        <v>19</v>
      </c>
      <c r="B18" s="4">
        <v>10</v>
      </c>
      <c r="C18" s="33" t="s">
        <v>12</v>
      </c>
      <c r="D18" s="16">
        <v>1</v>
      </c>
      <c r="E18" s="36"/>
      <c r="F18" s="36"/>
      <c r="G18" s="16">
        <f t="shared" ref="G18:G36" si="1">D18+F18</f>
        <v>1</v>
      </c>
      <c r="K18" s="42"/>
    </row>
    <row r="19" spans="1:12" ht="15.75" x14ac:dyDescent="0.25">
      <c r="A19" s="35" t="s">
        <v>19</v>
      </c>
      <c r="B19" s="4">
        <v>15</v>
      </c>
      <c r="C19" s="33" t="s">
        <v>12</v>
      </c>
      <c r="D19" s="16">
        <v>1</v>
      </c>
      <c r="E19" s="36"/>
      <c r="F19" s="36"/>
      <c r="G19" s="16">
        <f t="shared" si="1"/>
        <v>1</v>
      </c>
    </row>
    <row r="20" spans="1:12" ht="15.75" x14ac:dyDescent="0.25">
      <c r="A20" s="35" t="s">
        <v>19</v>
      </c>
      <c r="B20" s="4">
        <v>99999</v>
      </c>
      <c r="C20" s="33" t="s">
        <v>12</v>
      </c>
      <c r="D20" s="16">
        <v>1</v>
      </c>
      <c r="E20" s="36"/>
      <c r="F20" s="36"/>
      <c r="G20" s="16">
        <f t="shared" si="1"/>
        <v>1</v>
      </c>
    </row>
    <row r="21" spans="1:12" ht="15.75" x14ac:dyDescent="0.25">
      <c r="A21" s="35" t="s">
        <v>20</v>
      </c>
      <c r="B21" s="4">
        <v>20</v>
      </c>
      <c r="C21" s="33" t="s">
        <v>12</v>
      </c>
      <c r="D21" s="16">
        <v>1</v>
      </c>
      <c r="E21" s="36"/>
      <c r="F21" s="36"/>
      <c r="G21" s="16">
        <f t="shared" si="1"/>
        <v>1</v>
      </c>
    </row>
    <row r="22" spans="1:12" ht="15.75" x14ac:dyDescent="0.25">
      <c r="A22" s="35" t="s">
        <v>20</v>
      </c>
      <c r="B22" s="4">
        <v>100</v>
      </c>
      <c r="C22" s="33" t="s">
        <v>12</v>
      </c>
      <c r="D22" s="16">
        <v>1</v>
      </c>
      <c r="E22" s="36"/>
      <c r="F22" s="36"/>
      <c r="G22" s="16">
        <f t="shared" si="1"/>
        <v>1</v>
      </c>
    </row>
    <row r="23" spans="1:12" ht="15.75" x14ac:dyDescent="0.25">
      <c r="A23" s="35" t="s">
        <v>21</v>
      </c>
      <c r="B23" s="4">
        <v>667</v>
      </c>
      <c r="C23" s="33" t="s">
        <v>13</v>
      </c>
      <c r="D23" s="16">
        <v>1</v>
      </c>
      <c r="E23" s="36"/>
      <c r="F23" s="36"/>
      <c r="G23" s="16">
        <f t="shared" si="1"/>
        <v>1</v>
      </c>
    </row>
    <row r="24" spans="1:12" ht="15.75" x14ac:dyDescent="0.25">
      <c r="A24" s="35" t="s">
        <v>21</v>
      </c>
      <c r="B24" s="4">
        <v>3012</v>
      </c>
      <c r="C24" s="33" t="s">
        <v>12</v>
      </c>
      <c r="D24" s="16">
        <v>0</v>
      </c>
      <c r="E24" s="19">
        <f>1606690.55+13113.48</f>
        <v>1619804.03</v>
      </c>
      <c r="F24" s="36"/>
      <c r="G24" s="16">
        <f>E24</f>
        <v>1619804.03</v>
      </c>
    </row>
    <row r="25" spans="1:12" ht="15.75" x14ac:dyDescent="0.25">
      <c r="A25" s="35" t="s">
        <v>21</v>
      </c>
      <c r="B25" s="4">
        <v>1127</v>
      </c>
      <c r="C25" s="33" t="s">
        <v>12</v>
      </c>
      <c r="D25" s="16">
        <v>1</v>
      </c>
      <c r="E25" s="36"/>
      <c r="F25" s="36">
        <v>1</v>
      </c>
      <c r="G25" s="16">
        <f>D25-F25</f>
        <v>0</v>
      </c>
    </row>
    <row r="26" spans="1:12" ht="15.75" x14ac:dyDescent="0.25">
      <c r="A26" s="35" t="s">
        <v>22</v>
      </c>
      <c r="B26" s="4">
        <v>263</v>
      </c>
      <c r="C26" s="33" t="s">
        <v>13</v>
      </c>
      <c r="D26" s="19">
        <v>1</v>
      </c>
      <c r="E26" s="36"/>
      <c r="F26" s="36"/>
      <c r="G26" s="16">
        <f t="shared" si="1"/>
        <v>1</v>
      </c>
    </row>
    <row r="27" spans="1:12" ht="15.75" x14ac:dyDescent="0.25">
      <c r="A27" s="35" t="s">
        <v>22</v>
      </c>
      <c r="B27" s="4">
        <v>265</v>
      </c>
      <c r="C27" s="33" t="s">
        <v>13</v>
      </c>
      <c r="D27" s="16">
        <v>1</v>
      </c>
      <c r="E27" s="36"/>
      <c r="F27" s="36"/>
      <c r="G27" s="16">
        <f t="shared" si="1"/>
        <v>1</v>
      </c>
    </row>
    <row r="28" spans="1:12" ht="15.75" x14ac:dyDescent="0.25">
      <c r="A28" s="35" t="s">
        <v>23</v>
      </c>
      <c r="B28" s="4">
        <v>78</v>
      </c>
      <c r="C28" s="10" t="s">
        <v>12</v>
      </c>
      <c r="D28" s="16">
        <v>1</v>
      </c>
      <c r="E28" s="36"/>
      <c r="F28" s="36"/>
      <c r="G28" s="16">
        <f t="shared" si="1"/>
        <v>1</v>
      </c>
    </row>
    <row r="29" spans="1:12" ht="15.75" x14ac:dyDescent="0.25">
      <c r="A29" s="35" t="s">
        <v>24</v>
      </c>
      <c r="B29" s="8">
        <v>125</v>
      </c>
      <c r="C29" s="9" t="s">
        <v>12</v>
      </c>
      <c r="D29" s="21">
        <v>1400000</v>
      </c>
      <c r="E29" s="36"/>
      <c r="F29" s="36"/>
      <c r="G29" s="16">
        <f t="shared" si="1"/>
        <v>1400000</v>
      </c>
    </row>
    <row r="30" spans="1:12" ht="15.75" x14ac:dyDescent="0.25">
      <c r="A30" s="35" t="s">
        <v>25</v>
      </c>
      <c r="B30" s="6">
        <v>1</v>
      </c>
      <c r="C30" s="11" t="s">
        <v>12</v>
      </c>
      <c r="D30" s="22">
        <v>1522000</v>
      </c>
      <c r="E30" s="36"/>
      <c r="F30" s="36"/>
      <c r="G30" s="16">
        <f t="shared" si="1"/>
        <v>1522000</v>
      </c>
    </row>
    <row r="31" spans="1:12" ht="15.75" x14ac:dyDescent="0.25">
      <c r="A31" s="35" t="s">
        <v>26</v>
      </c>
      <c r="B31" s="4">
        <v>2</v>
      </c>
      <c r="C31" s="10" t="s">
        <v>12</v>
      </c>
      <c r="D31" s="16">
        <v>1</v>
      </c>
      <c r="E31" s="36"/>
      <c r="F31" s="36"/>
      <c r="G31" s="16">
        <f t="shared" si="1"/>
        <v>1</v>
      </c>
    </row>
    <row r="32" spans="1:12" ht="15.75" x14ac:dyDescent="0.25">
      <c r="A32" s="35" t="s">
        <v>27</v>
      </c>
      <c r="B32" s="4">
        <v>4</v>
      </c>
      <c r="C32" s="10" t="s">
        <v>12</v>
      </c>
      <c r="D32" s="16">
        <v>1</v>
      </c>
      <c r="E32" s="36"/>
      <c r="F32" s="36"/>
      <c r="G32" s="16">
        <f t="shared" si="1"/>
        <v>1</v>
      </c>
      <c r="L32" s="43"/>
    </row>
    <row r="33" spans="1:12" ht="15.75" x14ac:dyDescent="0.25">
      <c r="A33" s="35" t="s">
        <v>27</v>
      </c>
      <c r="B33" s="4">
        <v>28</v>
      </c>
      <c r="C33" s="10" t="s">
        <v>12</v>
      </c>
      <c r="D33" s="16">
        <v>1</v>
      </c>
      <c r="E33" s="36"/>
      <c r="F33" s="36"/>
      <c r="G33" s="16">
        <f t="shared" si="1"/>
        <v>1</v>
      </c>
      <c r="L33" s="43"/>
    </row>
    <row r="34" spans="1:12" ht="15.75" x14ac:dyDescent="0.25">
      <c r="A34" s="35" t="s">
        <v>27</v>
      </c>
      <c r="B34" s="4">
        <v>30</v>
      </c>
      <c r="C34" s="10" t="s">
        <v>12</v>
      </c>
      <c r="D34" s="16">
        <v>1</v>
      </c>
      <c r="E34" s="36"/>
      <c r="F34" s="36"/>
      <c r="G34" s="16">
        <f t="shared" si="1"/>
        <v>1</v>
      </c>
    </row>
    <row r="35" spans="1:12" ht="15.75" x14ac:dyDescent="0.25">
      <c r="A35" s="35" t="s">
        <v>27</v>
      </c>
      <c r="B35" s="4">
        <v>34</v>
      </c>
      <c r="C35" s="10" t="s">
        <v>12</v>
      </c>
      <c r="D35" s="16">
        <v>1</v>
      </c>
      <c r="E35" s="36"/>
      <c r="F35" s="36"/>
      <c r="G35" s="16">
        <f t="shared" si="1"/>
        <v>1</v>
      </c>
    </row>
    <row r="36" spans="1:12" ht="15.75" x14ac:dyDescent="0.25">
      <c r="A36" s="35" t="s">
        <v>27</v>
      </c>
      <c r="B36" s="4">
        <v>42</v>
      </c>
      <c r="C36" s="10" t="s">
        <v>12</v>
      </c>
      <c r="D36" s="16">
        <v>1</v>
      </c>
      <c r="E36" s="36"/>
      <c r="F36" s="36"/>
      <c r="G36" s="16">
        <f t="shared" si="1"/>
        <v>1</v>
      </c>
    </row>
    <row r="37" spans="1:12" ht="15.75" x14ac:dyDescent="0.25">
      <c r="A37" s="35" t="s">
        <v>28</v>
      </c>
      <c r="B37" s="4">
        <v>20</v>
      </c>
      <c r="C37" s="10" t="s">
        <v>12</v>
      </c>
      <c r="D37" s="16">
        <v>1</v>
      </c>
      <c r="E37" s="36"/>
      <c r="F37" s="36"/>
      <c r="G37" s="16">
        <f>D37+F37</f>
        <v>1</v>
      </c>
    </row>
    <row r="38" spans="1:12" ht="16.5" thickBot="1" x14ac:dyDescent="0.3">
      <c r="A38" s="34" t="s">
        <v>29</v>
      </c>
      <c r="B38" s="2"/>
      <c r="C38" s="12" t="s">
        <v>30</v>
      </c>
      <c r="D38" s="23">
        <f>SUM(D7:D37)</f>
        <v>3019389</v>
      </c>
      <c r="E38" s="23">
        <f>SUM(E6:E37)</f>
        <v>1619804.03</v>
      </c>
      <c r="F38" s="23">
        <f>SUM(F6:F37)</f>
        <v>27605</v>
      </c>
      <c r="G38" s="23">
        <f>SUM(G7:G37)</f>
        <v>4611588.03</v>
      </c>
    </row>
    <row r="40" spans="1:12" x14ac:dyDescent="0.25">
      <c r="E40" s="40" t="s">
        <v>31</v>
      </c>
      <c r="G40" s="20">
        <v>4541820.03</v>
      </c>
      <c r="I40" s="42"/>
    </row>
    <row r="41" spans="1:12" ht="15.75" x14ac:dyDescent="0.25">
      <c r="A41" s="33"/>
      <c r="B41" s="4"/>
      <c r="C41" s="33"/>
      <c r="D41" s="37"/>
      <c r="E41" s="39" t="s">
        <v>32</v>
      </c>
      <c r="F41" s="38"/>
      <c r="G41" s="37">
        <f>97373-12604-15000</f>
        <v>69769</v>
      </c>
    </row>
    <row r="42" spans="1:12" ht="15.75" thickBot="1" x14ac:dyDescent="0.3">
      <c r="G42" s="41">
        <f>G40+G41</f>
        <v>4611589.03</v>
      </c>
      <c r="L42" s="43"/>
    </row>
    <row r="43" spans="1:12" ht="15.75" thickTop="1" x14ac:dyDescent="0.25">
      <c r="G43" s="20">
        <f>G38-G42</f>
        <v>-1</v>
      </c>
    </row>
  </sheetData>
  <autoFilter ref="A6:H38" xr:uid="{00000000-0001-0000-0000-000000000000}"/>
  <mergeCells count="5">
    <mergeCell ref="A1:G1"/>
    <mergeCell ref="A2:G2"/>
    <mergeCell ref="A14:A15"/>
    <mergeCell ref="E14:E15"/>
    <mergeCell ref="F14:F15"/>
  </mergeCells>
  <pageMargins left="0.7" right="0.7" top="0.75" bottom="0.75" header="0.3" footer="0.3"/>
  <pageSetup scale="61" fitToHeight="0" orientation="portrait" r:id="rId1"/>
  <colBreaks count="1" manualBreakCount="1">
    <brk id="9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B64D14646A9459CDA8F3DCD45D691" ma:contentTypeVersion="" ma:contentTypeDescription="Create a new document." ma:contentTypeScope="" ma:versionID="0386e940987c46b5679ce44ee8d10a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064CA-54F8-42B2-AB80-836612FFE6F9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123299-D09E-4BD6-8B32-B41F8BFE8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C2555C-0465-4865-8964-B489D8044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6-30-21</vt:lpstr>
      <vt:lpstr>'6-30-21'!Print_Titles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Cooley,Tracy</dc:creator>
  <cp:keywords/>
  <dc:description/>
  <cp:lastModifiedBy>Cooley,Tracy</cp:lastModifiedBy>
  <cp:revision/>
  <cp:lastPrinted>2024-07-23T18:50:25Z</cp:lastPrinted>
  <dcterms:created xsi:type="dcterms:W3CDTF">2017-08-29T19:57:22Z</dcterms:created>
  <dcterms:modified xsi:type="dcterms:W3CDTF">2024-09-23T20:32:39Z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0x010100806B64D14646A9459CDA8F3DCD45D691</vt:lpwstr>
  </property>
</Properties>
</file>